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侦查学21" sheetId="1" r:id="rId1"/>
    <sheet name="侦查学（法庭科学方向）7" sheetId="4" r:id="rId2"/>
    <sheet name="治安专业4" sheetId="2" r:id="rId3"/>
    <sheet name="治安学（金融犯罪治理卓越人才实验班）6" sheetId="5" r:id="rId4"/>
  </sheets>
  <definedNames>
    <definedName name="_xlnm._FilterDatabase" localSheetId="0" hidden="1">侦查学21!$A$3:$S$24</definedName>
    <definedName name="_xlnm._FilterDatabase" localSheetId="1" hidden="1">'侦查学（法庭科学方向）7'!$A$3:$S$10</definedName>
    <definedName name="_xlnm._FilterDatabase" localSheetId="2" hidden="1">治安专业4!$A$3:$S$7</definedName>
    <definedName name="_xlnm._FilterDatabase" localSheetId="3" hidden="1">'治安学（金融犯罪治理卓越人才实验班）6'!$A$3:$S$9</definedName>
    <definedName name="_xlnm.Print_Titles" localSheetId="0">侦查学21!$2:$3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<sst xmlns="http://schemas.openxmlformats.org/spreadsheetml/2006/main" count="279" uniqueCount="70">
  <si>
    <t>刑事司法学院2026届推免生资格审查合格名单公示 (侦查学专业）</t>
  </si>
  <si>
    <t>序号</t>
  </si>
  <si>
    <t>姓名</t>
  </si>
  <si>
    <t>所学专业</t>
  </si>
  <si>
    <t>英  语</t>
  </si>
  <si>
    <t>主干课成绩</t>
  </si>
  <si>
    <t>体测前三年平均成绩是否及格</t>
  </si>
  <si>
    <t>英语口试成绩</t>
  </si>
  <si>
    <t>专业成绩排名</t>
  </si>
  <si>
    <t>排名前50%</t>
  </si>
  <si>
    <t>加权平均成绩</t>
  </si>
  <si>
    <t>按85%占比换算后得分</t>
  </si>
  <si>
    <t>奖励分</t>
  </si>
  <si>
    <t>按15%占比换算后得分</t>
  </si>
  <si>
    <t>最后成绩</t>
  </si>
  <si>
    <t>备注</t>
  </si>
  <si>
    <t>四级</t>
  </si>
  <si>
    <t>六级</t>
  </si>
  <si>
    <t>平时</t>
  </si>
  <si>
    <t>一</t>
  </si>
  <si>
    <t>二</t>
  </si>
  <si>
    <t>三</t>
  </si>
  <si>
    <t>张涵斐</t>
  </si>
  <si>
    <t>侦查学</t>
  </si>
  <si>
    <t>是</t>
  </si>
  <si>
    <t>合格</t>
  </si>
  <si>
    <t>晋若冰</t>
  </si>
  <si>
    <t>胡括州</t>
  </si>
  <si>
    <t>王文豪</t>
  </si>
  <si>
    <t>史家兴</t>
  </si>
  <si>
    <t>吴家乐</t>
  </si>
  <si>
    <t>王雪晴</t>
  </si>
  <si>
    <t>黄颀</t>
  </si>
  <si>
    <t>张泽同</t>
  </si>
  <si>
    <t>林士钰</t>
  </si>
  <si>
    <t>王向远</t>
  </si>
  <si>
    <t>王玉洋</t>
  </si>
  <si>
    <t>吴琼暄</t>
  </si>
  <si>
    <t>李骏阳</t>
  </si>
  <si>
    <t>罗勇超</t>
  </si>
  <si>
    <t>杨桓</t>
  </si>
  <si>
    <t>黄芷妍</t>
  </si>
  <si>
    <t>李致君</t>
  </si>
  <si>
    <t>刘泽浩</t>
  </si>
  <si>
    <t>黄炫坤</t>
  </si>
  <si>
    <t>任相安</t>
  </si>
  <si>
    <t>刑事司法学院2026届推免生资格审查合格名单公示(侦查学（法庭科学方向）专业）</t>
  </si>
  <si>
    <t>冯旭东</t>
  </si>
  <si>
    <t>侦查学（法庭科学方向）</t>
  </si>
  <si>
    <t>叶振鑫</t>
  </si>
  <si>
    <t>李超逸</t>
  </si>
  <si>
    <t>张煜祥</t>
  </si>
  <si>
    <t>托福90</t>
  </si>
  <si>
    <t>杨文硕</t>
  </si>
  <si>
    <t>朱彬彬</t>
  </si>
  <si>
    <t>李钰洁</t>
  </si>
  <si>
    <t>刑事司法学院2026届推免生资格审查合格名单公示(治安学专业）</t>
  </si>
  <si>
    <t>邢恩铭</t>
  </si>
  <si>
    <t>治安学</t>
  </si>
  <si>
    <t>黄冠焱</t>
  </si>
  <si>
    <t>何俊烨</t>
  </si>
  <si>
    <t>何乐为</t>
  </si>
  <si>
    <t>刑事司法学院2026届推免生资格审查合格名单公示(治安学（金融犯罪治理卓越人才实验班）专业）</t>
  </si>
  <si>
    <t>常克强</t>
  </si>
  <si>
    <t>治安学（金融犯罪治理卓越人才实验班）</t>
  </si>
  <si>
    <t>郭佩怡</t>
  </si>
  <si>
    <t>邓宇豪</t>
  </si>
  <si>
    <t>李语璇</t>
  </si>
  <si>
    <t>王铭妤</t>
  </si>
  <si>
    <t>李承泽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</si>
</sst>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justify" wrapText="1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justify" wrapText="1"/>
    </xf>
    <xf numFmtId="0" fontId="1" fillId="0" borderId="1" xfId="0" applyFont="1" applyBorder="1" applyAlignment="1">
      <alignment horizontal="center" vertical="justify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justify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tabSelected="1" workbookViewId="0">
      <selection activeCell="E8" sqref="E8"/>
    </sheetView>
  </sheetViews>
  <sheetFormatPr defaultColWidth="9" defaultRowHeight="14.25"/>
  <cols>
    <col min="1" max="1" width="4.5" style="38" customWidth="1"/>
    <col min="2" max="2" width="7.83333333333333" style="37" customWidth="1"/>
    <col min="3" max="3" width="6.33333333333333" style="37" customWidth="1"/>
    <col min="4" max="4" width="5.58333333333333" style="38" customWidth="1"/>
    <col min="5" max="5" width="7.25" style="38" customWidth="1"/>
    <col min="6" max="6" width="5.75" style="38" customWidth="1"/>
    <col min="7" max="9" width="3.5" style="38" customWidth="1"/>
    <col min="10" max="10" width="10.625" style="38" customWidth="1"/>
    <col min="11" max="11" width="6.625" style="38" customWidth="1"/>
    <col min="12" max="12" width="7.33333333333333" style="38" customWidth="1"/>
    <col min="13" max="13" width="6.5" style="38" customWidth="1"/>
    <col min="14" max="14" width="8.25" style="38" customWidth="1"/>
    <col min="15" max="15" width="8.66666666666667" style="38" customWidth="1"/>
    <col min="16" max="16" width="6.58333333333333" style="38" customWidth="1"/>
    <col min="17" max="17" width="9.125" style="38" customWidth="1"/>
    <col min="18" max="18" width="8.58333333333333" style="38" customWidth="1"/>
    <col min="19" max="19" width="5.75" style="39" customWidth="1"/>
    <col min="20" max="16384" width="9" style="37"/>
  </cols>
  <sheetData>
    <row r="1" ht="48" customHeight="1" spans="1:19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8"/>
    </row>
    <row r="2" s="35" customFormat="1" ht="27" customHeight="1" spans="1:19">
      <c r="A2" s="42" t="s">
        <v>1</v>
      </c>
      <c r="B2" s="42" t="s">
        <v>2</v>
      </c>
      <c r="C2" s="42" t="s">
        <v>3</v>
      </c>
      <c r="D2" s="42" t="s">
        <v>4</v>
      </c>
      <c r="E2" s="42"/>
      <c r="F2" s="42"/>
      <c r="G2" s="42" t="s">
        <v>5</v>
      </c>
      <c r="H2" s="42"/>
      <c r="I2" s="42"/>
      <c r="J2" s="11" t="s">
        <v>6</v>
      </c>
      <c r="K2" s="11" t="s">
        <v>7</v>
      </c>
      <c r="L2" s="45" t="s">
        <v>8</v>
      </c>
      <c r="M2" s="11" t="s">
        <v>9</v>
      </c>
      <c r="N2" s="45" t="s">
        <v>10</v>
      </c>
      <c r="O2" s="46" t="s">
        <v>11</v>
      </c>
      <c r="P2" s="47" t="s">
        <v>12</v>
      </c>
      <c r="Q2" s="46" t="s">
        <v>13</v>
      </c>
      <c r="R2" s="47" t="s">
        <v>14</v>
      </c>
      <c r="S2" s="42" t="s">
        <v>15</v>
      </c>
    </row>
    <row r="3" s="35" customFormat="1" ht="41" customHeight="1" spans="1:19">
      <c r="A3" s="42"/>
      <c r="B3" s="42"/>
      <c r="C3" s="42"/>
      <c r="D3" s="42" t="s">
        <v>16</v>
      </c>
      <c r="E3" s="42" t="s">
        <v>17</v>
      </c>
      <c r="F3" s="42" t="s">
        <v>18</v>
      </c>
      <c r="G3" s="42" t="s">
        <v>19</v>
      </c>
      <c r="H3" s="42" t="s">
        <v>20</v>
      </c>
      <c r="I3" s="42" t="s">
        <v>21</v>
      </c>
      <c r="J3" s="15"/>
      <c r="K3" s="15"/>
      <c r="L3" s="45"/>
      <c r="M3" s="15"/>
      <c r="N3" s="45"/>
      <c r="O3" s="47"/>
      <c r="P3" s="47"/>
      <c r="Q3" s="47"/>
      <c r="R3" s="47"/>
      <c r="S3" s="42"/>
    </row>
    <row r="4" ht="30" customHeight="1" spans="1:19">
      <c r="A4" s="43">
        <v>1</v>
      </c>
      <c r="B4" s="43" t="s">
        <v>22</v>
      </c>
      <c r="C4" s="43" t="s">
        <v>23</v>
      </c>
      <c r="D4" s="43"/>
      <c r="E4" s="43">
        <v>588</v>
      </c>
      <c r="F4" s="43">
        <v>90.71</v>
      </c>
      <c r="G4" s="43">
        <v>96</v>
      </c>
      <c r="H4" s="43">
        <v>94</v>
      </c>
      <c r="I4" s="43">
        <v>98</v>
      </c>
      <c r="J4" s="43" t="s">
        <v>24</v>
      </c>
      <c r="K4" s="43" t="s">
        <v>25</v>
      </c>
      <c r="L4" s="43">
        <v>1</v>
      </c>
      <c r="M4" s="43" t="s">
        <v>24</v>
      </c>
      <c r="N4" s="43">
        <v>95.42</v>
      </c>
      <c r="O4" s="43">
        <f t="shared" ref="O4:O9" si="0">N4*0.85</f>
        <v>81.107</v>
      </c>
      <c r="P4" s="43">
        <v>25</v>
      </c>
      <c r="Q4" s="43">
        <f t="shared" ref="Q4:Q9" si="1">P4*0.15</f>
        <v>3.75</v>
      </c>
      <c r="R4" s="43">
        <f t="shared" ref="R4:R9" si="2">O4+Q4</f>
        <v>84.857</v>
      </c>
      <c r="S4" s="49"/>
    </row>
    <row r="5" s="36" customFormat="1" ht="30" customHeight="1" spans="1:19">
      <c r="A5" s="43">
        <v>2</v>
      </c>
      <c r="B5" s="43" t="s">
        <v>26</v>
      </c>
      <c r="C5" s="43" t="s">
        <v>23</v>
      </c>
      <c r="D5" s="43"/>
      <c r="E5" s="43">
        <v>500</v>
      </c>
      <c r="F5" s="43">
        <v>88.71</v>
      </c>
      <c r="G5" s="43">
        <v>95</v>
      </c>
      <c r="H5" s="43">
        <v>94</v>
      </c>
      <c r="I5" s="43">
        <v>96</v>
      </c>
      <c r="J5" s="43" t="s">
        <v>24</v>
      </c>
      <c r="K5" s="43" t="s">
        <v>25</v>
      </c>
      <c r="L5" s="43">
        <v>5</v>
      </c>
      <c r="M5" s="43" t="s">
        <v>24</v>
      </c>
      <c r="N5" s="43">
        <v>92.9</v>
      </c>
      <c r="O5" s="43">
        <f t="shared" si="0"/>
        <v>78.965</v>
      </c>
      <c r="P5" s="43">
        <v>29</v>
      </c>
      <c r="Q5" s="43">
        <f t="shared" si="1"/>
        <v>4.35</v>
      </c>
      <c r="R5" s="43">
        <f t="shared" si="2"/>
        <v>83.315</v>
      </c>
      <c r="S5" s="50"/>
    </row>
    <row r="6" s="36" customFormat="1" ht="30" customHeight="1" spans="1:19">
      <c r="A6" s="43">
        <v>3</v>
      </c>
      <c r="B6" s="43" t="s">
        <v>27</v>
      </c>
      <c r="C6" s="43" t="s">
        <v>23</v>
      </c>
      <c r="D6" s="43"/>
      <c r="E6" s="43">
        <v>471</v>
      </c>
      <c r="F6" s="43">
        <v>92.57</v>
      </c>
      <c r="G6" s="43">
        <v>91</v>
      </c>
      <c r="H6" s="43">
        <v>95</v>
      </c>
      <c r="I6" s="43">
        <v>93</v>
      </c>
      <c r="J6" s="43" t="s">
        <v>24</v>
      </c>
      <c r="K6" s="43" t="s">
        <v>25</v>
      </c>
      <c r="L6" s="43">
        <v>3</v>
      </c>
      <c r="M6" s="43" t="s">
        <v>24</v>
      </c>
      <c r="N6" s="43">
        <v>93.5</v>
      </c>
      <c r="O6" s="43">
        <f t="shared" si="0"/>
        <v>79.475</v>
      </c>
      <c r="P6" s="43">
        <v>20</v>
      </c>
      <c r="Q6" s="43">
        <f t="shared" si="1"/>
        <v>3</v>
      </c>
      <c r="R6" s="43">
        <f t="shared" si="2"/>
        <v>82.475</v>
      </c>
      <c r="S6" s="50"/>
    </row>
    <row r="7" s="36" customFormat="1" ht="30" customHeight="1" spans="1:19">
      <c r="A7" s="43">
        <v>4</v>
      </c>
      <c r="B7" s="43" t="s">
        <v>28</v>
      </c>
      <c r="C7" s="43" t="s">
        <v>23</v>
      </c>
      <c r="D7" s="43"/>
      <c r="E7" s="43">
        <v>597</v>
      </c>
      <c r="F7" s="43">
        <v>89.43</v>
      </c>
      <c r="G7" s="43">
        <v>91</v>
      </c>
      <c r="H7" s="43">
        <v>92</v>
      </c>
      <c r="I7" s="43">
        <v>93</v>
      </c>
      <c r="J7" s="43" t="s">
        <v>24</v>
      </c>
      <c r="K7" s="43" t="s">
        <v>25</v>
      </c>
      <c r="L7" s="43">
        <v>9</v>
      </c>
      <c r="M7" s="43" t="s">
        <v>24</v>
      </c>
      <c r="N7" s="43">
        <v>92.37</v>
      </c>
      <c r="O7" s="43">
        <f t="shared" si="0"/>
        <v>78.5145</v>
      </c>
      <c r="P7" s="43">
        <v>18.5</v>
      </c>
      <c r="Q7" s="43">
        <f t="shared" si="1"/>
        <v>2.775</v>
      </c>
      <c r="R7" s="43">
        <f t="shared" si="2"/>
        <v>81.2895</v>
      </c>
      <c r="S7" s="50"/>
    </row>
    <row r="8" s="36" customFormat="1" ht="30" customHeight="1" spans="1:19">
      <c r="A8" s="43">
        <v>5</v>
      </c>
      <c r="B8" s="43" t="s">
        <v>29</v>
      </c>
      <c r="C8" s="43" t="s">
        <v>23</v>
      </c>
      <c r="D8" s="43"/>
      <c r="E8" s="43">
        <v>636</v>
      </c>
      <c r="F8" s="43">
        <v>91.57</v>
      </c>
      <c r="G8" s="43">
        <v>91</v>
      </c>
      <c r="H8" s="43">
        <v>94</v>
      </c>
      <c r="I8" s="43">
        <v>94</v>
      </c>
      <c r="J8" s="43" t="s">
        <v>24</v>
      </c>
      <c r="K8" s="43" t="s">
        <v>25</v>
      </c>
      <c r="L8" s="43">
        <v>2</v>
      </c>
      <c r="M8" s="43" t="s">
        <v>24</v>
      </c>
      <c r="N8" s="43">
        <v>93.88</v>
      </c>
      <c r="O8" s="43">
        <f t="shared" si="0"/>
        <v>79.798</v>
      </c>
      <c r="P8" s="43">
        <v>9</v>
      </c>
      <c r="Q8" s="43">
        <f t="shared" si="1"/>
        <v>1.35</v>
      </c>
      <c r="R8" s="43">
        <f t="shared" si="2"/>
        <v>81.148</v>
      </c>
      <c r="S8" s="50"/>
    </row>
    <row r="9" s="36" customFormat="1" ht="30" customHeight="1" spans="1:19">
      <c r="A9" s="43">
        <v>6</v>
      </c>
      <c r="B9" s="43" t="s">
        <v>30</v>
      </c>
      <c r="C9" s="43" t="s">
        <v>23</v>
      </c>
      <c r="D9" s="43"/>
      <c r="E9" s="43">
        <v>527</v>
      </c>
      <c r="F9" s="43">
        <v>83</v>
      </c>
      <c r="G9" s="43">
        <v>94</v>
      </c>
      <c r="H9" s="43">
        <v>90</v>
      </c>
      <c r="I9" s="43">
        <v>86</v>
      </c>
      <c r="J9" s="43" t="s">
        <v>24</v>
      </c>
      <c r="K9" s="43" t="s">
        <v>25</v>
      </c>
      <c r="L9" s="43">
        <v>7</v>
      </c>
      <c r="M9" s="43" t="s">
        <v>24</v>
      </c>
      <c r="N9" s="43">
        <v>92.71</v>
      </c>
      <c r="O9" s="43">
        <f t="shared" si="0"/>
        <v>78.8035</v>
      </c>
      <c r="P9" s="43">
        <v>13</v>
      </c>
      <c r="Q9" s="43">
        <f t="shared" si="1"/>
        <v>1.95</v>
      </c>
      <c r="R9" s="43">
        <f t="shared" si="2"/>
        <v>80.7535</v>
      </c>
      <c r="S9" s="51"/>
    </row>
    <row r="10" s="36" customFormat="1" ht="30" customHeight="1" spans="1:19">
      <c r="A10" s="43">
        <v>7</v>
      </c>
      <c r="B10" s="43" t="s">
        <v>31</v>
      </c>
      <c r="C10" s="43" t="s">
        <v>23</v>
      </c>
      <c r="D10" s="43"/>
      <c r="E10" s="43">
        <v>444</v>
      </c>
      <c r="F10" s="43">
        <v>85.71</v>
      </c>
      <c r="G10" s="43">
        <v>94</v>
      </c>
      <c r="H10" s="43">
        <v>93</v>
      </c>
      <c r="I10" s="43">
        <v>92</v>
      </c>
      <c r="J10" s="43" t="s">
        <v>24</v>
      </c>
      <c r="K10" s="43" t="s">
        <v>25</v>
      </c>
      <c r="L10" s="43">
        <v>4</v>
      </c>
      <c r="M10" s="43" t="s">
        <v>24</v>
      </c>
      <c r="N10" s="43">
        <v>93.12</v>
      </c>
      <c r="O10" s="43">
        <f t="shared" ref="O10:O23" si="3">N10*0.85</f>
        <v>79.152</v>
      </c>
      <c r="P10" s="43">
        <v>7</v>
      </c>
      <c r="Q10" s="43">
        <f t="shared" ref="Q10:Q23" si="4">P10*0.15</f>
        <v>1.05</v>
      </c>
      <c r="R10" s="43">
        <f t="shared" ref="R10:R23" si="5">O10+Q10</f>
        <v>80.202</v>
      </c>
      <c r="S10" s="50"/>
    </row>
    <row r="11" s="36" customFormat="1" ht="30" customHeight="1" spans="1:19">
      <c r="A11" s="43">
        <v>8</v>
      </c>
      <c r="B11" s="43" t="s">
        <v>32</v>
      </c>
      <c r="C11" s="43" t="s">
        <v>23</v>
      </c>
      <c r="D11" s="43"/>
      <c r="E11" s="43">
        <v>431</v>
      </c>
      <c r="F11" s="43">
        <v>85.43</v>
      </c>
      <c r="G11" s="43">
        <v>86</v>
      </c>
      <c r="H11" s="43">
        <v>90</v>
      </c>
      <c r="I11" s="43">
        <v>83</v>
      </c>
      <c r="J11" s="43" t="s">
        <v>24</v>
      </c>
      <c r="K11" s="43" t="s">
        <v>25</v>
      </c>
      <c r="L11" s="43">
        <v>11</v>
      </c>
      <c r="M11" s="43" t="s">
        <v>24</v>
      </c>
      <c r="N11" s="43">
        <v>92</v>
      </c>
      <c r="O11" s="43">
        <f t="shared" si="3"/>
        <v>78.2</v>
      </c>
      <c r="P11" s="43">
        <v>12.5</v>
      </c>
      <c r="Q11" s="43">
        <f t="shared" si="4"/>
        <v>1.875</v>
      </c>
      <c r="R11" s="43">
        <f t="shared" si="5"/>
        <v>80.075</v>
      </c>
      <c r="S11" s="51"/>
    </row>
    <row r="12" s="36" customFormat="1" ht="30" customHeight="1" spans="1:19">
      <c r="A12" s="43">
        <v>9</v>
      </c>
      <c r="B12" s="43" t="s">
        <v>33</v>
      </c>
      <c r="C12" s="43" t="s">
        <v>23</v>
      </c>
      <c r="D12" s="43"/>
      <c r="E12" s="43">
        <v>439</v>
      </c>
      <c r="F12" s="43">
        <v>83.8</v>
      </c>
      <c r="G12" s="43">
        <v>91</v>
      </c>
      <c r="H12" s="43">
        <v>92</v>
      </c>
      <c r="I12" s="43">
        <v>91</v>
      </c>
      <c r="J12" s="43" t="s">
        <v>24</v>
      </c>
      <c r="K12" s="43" t="s">
        <v>25</v>
      </c>
      <c r="L12" s="43">
        <v>13</v>
      </c>
      <c r="M12" s="43" t="s">
        <v>24</v>
      </c>
      <c r="N12" s="43">
        <v>91.87</v>
      </c>
      <c r="O12" s="43">
        <f t="shared" si="3"/>
        <v>78.0895</v>
      </c>
      <c r="P12" s="43">
        <v>12.5</v>
      </c>
      <c r="Q12" s="43">
        <f t="shared" si="4"/>
        <v>1.875</v>
      </c>
      <c r="R12" s="43">
        <f t="shared" si="5"/>
        <v>79.9645</v>
      </c>
      <c r="S12" s="50"/>
    </row>
    <row r="13" s="36" customFormat="1" ht="30" customHeight="1" spans="1:19">
      <c r="A13" s="43">
        <v>10</v>
      </c>
      <c r="B13" s="43" t="s">
        <v>34</v>
      </c>
      <c r="C13" s="43" t="s">
        <v>23</v>
      </c>
      <c r="D13" s="43"/>
      <c r="E13" s="43">
        <v>560</v>
      </c>
      <c r="F13" s="43">
        <v>87.71</v>
      </c>
      <c r="G13" s="43">
        <v>95</v>
      </c>
      <c r="H13" s="43">
        <v>90</v>
      </c>
      <c r="I13" s="43">
        <v>94</v>
      </c>
      <c r="J13" s="43" t="s">
        <v>24</v>
      </c>
      <c r="K13" s="43" t="s">
        <v>25</v>
      </c>
      <c r="L13" s="43">
        <v>6</v>
      </c>
      <c r="M13" s="43" t="s">
        <v>24</v>
      </c>
      <c r="N13" s="43">
        <v>92.84</v>
      </c>
      <c r="O13" s="43">
        <f t="shared" si="3"/>
        <v>78.914</v>
      </c>
      <c r="P13" s="43">
        <v>5.5</v>
      </c>
      <c r="Q13" s="43">
        <f t="shared" si="4"/>
        <v>0.825</v>
      </c>
      <c r="R13" s="43">
        <f t="shared" si="5"/>
        <v>79.739</v>
      </c>
      <c r="S13" s="49"/>
    </row>
    <row r="14" s="36" customFormat="1" ht="30" customHeight="1" spans="1:19">
      <c r="A14" s="43">
        <v>11</v>
      </c>
      <c r="B14" s="43" t="s">
        <v>35</v>
      </c>
      <c r="C14" s="43" t="s">
        <v>23</v>
      </c>
      <c r="D14" s="43"/>
      <c r="E14" s="43">
        <v>498</v>
      </c>
      <c r="F14" s="43">
        <v>80.43</v>
      </c>
      <c r="G14" s="43">
        <v>94</v>
      </c>
      <c r="H14" s="43">
        <v>90</v>
      </c>
      <c r="I14" s="43">
        <v>98</v>
      </c>
      <c r="J14" s="43" t="s">
        <v>24</v>
      </c>
      <c r="K14" s="43" t="s">
        <v>25</v>
      </c>
      <c r="L14" s="43">
        <v>8</v>
      </c>
      <c r="M14" s="43" t="s">
        <v>24</v>
      </c>
      <c r="N14" s="43">
        <v>92.68</v>
      </c>
      <c r="O14" s="43">
        <f t="shared" si="3"/>
        <v>78.778</v>
      </c>
      <c r="P14" s="43">
        <v>6</v>
      </c>
      <c r="Q14" s="43">
        <f t="shared" si="4"/>
        <v>0.9</v>
      </c>
      <c r="R14" s="43">
        <f t="shared" si="5"/>
        <v>79.678</v>
      </c>
      <c r="S14" s="50"/>
    </row>
    <row r="15" s="36" customFormat="1" ht="30" customHeight="1" spans="1:19">
      <c r="A15" s="43">
        <v>12</v>
      </c>
      <c r="B15" s="43" t="s">
        <v>36</v>
      </c>
      <c r="C15" s="43" t="s">
        <v>23</v>
      </c>
      <c r="D15" s="43"/>
      <c r="E15" s="43">
        <v>432</v>
      </c>
      <c r="F15" s="43">
        <v>83.57</v>
      </c>
      <c r="G15" s="43">
        <v>94</v>
      </c>
      <c r="H15" s="43">
        <v>92</v>
      </c>
      <c r="I15" s="43">
        <v>94</v>
      </c>
      <c r="J15" s="43" t="s">
        <v>24</v>
      </c>
      <c r="K15" s="43" t="s">
        <v>25</v>
      </c>
      <c r="L15" s="43">
        <v>10</v>
      </c>
      <c r="M15" s="43" t="s">
        <v>24</v>
      </c>
      <c r="N15" s="43">
        <v>92.28</v>
      </c>
      <c r="O15" s="43">
        <f t="shared" si="3"/>
        <v>78.438</v>
      </c>
      <c r="P15" s="43">
        <v>7</v>
      </c>
      <c r="Q15" s="43">
        <f t="shared" si="4"/>
        <v>1.05</v>
      </c>
      <c r="R15" s="43">
        <f t="shared" si="5"/>
        <v>79.488</v>
      </c>
      <c r="S15" s="50"/>
    </row>
    <row r="16" s="36" customFormat="1" ht="30" customHeight="1" spans="1:19">
      <c r="A16" s="43">
        <v>13</v>
      </c>
      <c r="B16" s="43" t="s">
        <v>37</v>
      </c>
      <c r="C16" s="43" t="s">
        <v>23</v>
      </c>
      <c r="D16" s="43"/>
      <c r="E16" s="43">
        <v>508</v>
      </c>
      <c r="F16" s="43">
        <v>82.57</v>
      </c>
      <c r="G16" s="43">
        <v>94</v>
      </c>
      <c r="H16" s="43">
        <v>90</v>
      </c>
      <c r="I16" s="43">
        <v>89</v>
      </c>
      <c r="J16" s="43" t="s">
        <v>24</v>
      </c>
      <c r="K16" s="43" t="s">
        <v>25</v>
      </c>
      <c r="L16" s="43">
        <v>12</v>
      </c>
      <c r="M16" s="43" t="s">
        <v>24</v>
      </c>
      <c r="N16" s="43">
        <v>91.95</v>
      </c>
      <c r="O16" s="43">
        <f t="shared" si="3"/>
        <v>78.1575</v>
      </c>
      <c r="P16" s="43">
        <v>5.5</v>
      </c>
      <c r="Q16" s="43">
        <f t="shared" si="4"/>
        <v>0.825</v>
      </c>
      <c r="R16" s="43">
        <f t="shared" si="5"/>
        <v>78.9825</v>
      </c>
      <c r="S16" s="50"/>
    </row>
    <row r="17" s="36" customFormat="1" ht="30" customHeight="1" spans="1:19">
      <c r="A17" s="43">
        <v>14</v>
      </c>
      <c r="B17" s="43" t="s">
        <v>38</v>
      </c>
      <c r="C17" s="43" t="s">
        <v>23</v>
      </c>
      <c r="D17" s="43"/>
      <c r="E17" s="43">
        <v>539</v>
      </c>
      <c r="F17" s="43">
        <v>86.86</v>
      </c>
      <c r="G17" s="43">
        <v>95</v>
      </c>
      <c r="H17" s="43">
        <v>88</v>
      </c>
      <c r="I17" s="43">
        <v>85</v>
      </c>
      <c r="J17" s="43" t="s">
        <v>24</v>
      </c>
      <c r="K17" s="43" t="s">
        <v>25</v>
      </c>
      <c r="L17" s="43">
        <v>15</v>
      </c>
      <c r="M17" s="43" t="s">
        <v>24</v>
      </c>
      <c r="N17" s="43">
        <v>91.61</v>
      </c>
      <c r="O17" s="43">
        <f t="shared" si="3"/>
        <v>77.8685</v>
      </c>
      <c r="P17" s="43">
        <v>7</v>
      </c>
      <c r="Q17" s="43">
        <f t="shared" si="4"/>
        <v>1.05</v>
      </c>
      <c r="R17" s="43">
        <f t="shared" si="5"/>
        <v>78.9185</v>
      </c>
      <c r="S17" s="50"/>
    </row>
    <row r="18" s="36" customFormat="1" ht="30" customHeight="1" spans="1:19">
      <c r="A18" s="43">
        <v>15</v>
      </c>
      <c r="B18" s="43" t="s">
        <v>39</v>
      </c>
      <c r="C18" s="43" t="s">
        <v>23</v>
      </c>
      <c r="D18" s="43"/>
      <c r="E18" s="43">
        <v>513</v>
      </c>
      <c r="F18" s="43">
        <v>87.14</v>
      </c>
      <c r="G18" s="43">
        <v>95</v>
      </c>
      <c r="H18" s="43">
        <v>93</v>
      </c>
      <c r="I18" s="43">
        <v>87</v>
      </c>
      <c r="J18" s="43" t="s">
        <v>24</v>
      </c>
      <c r="K18" s="43" t="s">
        <v>25</v>
      </c>
      <c r="L18" s="43">
        <v>14</v>
      </c>
      <c r="M18" s="43" t="s">
        <v>24</v>
      </c>
      <c r="N18" s="43">
        <v>91.66</v>
      </c>
      <c r="O18" s="43">
        <f t="shared" si="3"/>
        <v>77.911</v>
      </c>
      <c r="P18" s="43">
        <v>5</v>
      </c>
      <c r="Q18" s="43">
        <f t="shared" si="4"/>
        <v>0.75</v>
      </c>
      <c r="R18" s="43">
        <f t="shared" si="5"/>
        <v>78.661</v>
      </c>
      <c r="S18" s="50"/>
    </row>
    <row r="19" s="36" customFormat="1" ht="30" customHeight="1" spans="1:19">
      <c r="A19" s="43">
        <v>16</v>
      </c>
      <c r="B19" s="43" t="s">
        <v>40</v>
      </c>
      <c r="C19" s="43" t="s">
        <v>23</v>
      </c>
      <c r="D19" s="43"/>
      <c r="E19" s="43">
        <v>481</v>
      </c>
      <c r="F19" s="43">
        <v>83</v>
      </c>
      <c r="G19" s="43">
        <v>91</v>
      </c>
      <c r="H19" s="43">
        <v>90</v>
      </c>
      <c r="I19" s="43">
        <v>86</v>
      </c>
      <c r="J19" s="43" t="s">
        <v>24</v>
      </c>
      <c r="K19" s="43" t="s">
        <v>25</v>
      </c>
      <c r="L19" s="43">
        <v>16</v>
      </c>
      <c r="M19" s="43" t="s">
        <v>24</v>
      </c>
      <c r="N19" s="43">
        <v>91.48</v>
      </c>
      <c r="O19" s="43">
        <f t="shared" si="3"/>
        <v>77.758</v>
      </c>
      <c r="P19" s="43">
        <v>6</v>
      </c>
      <c r="Q19" s="43">
        <f t="shared" si="4"/>
        <v>0.9</v>
      </c>
      <c r="R19" s="43">
        <f t="shared" si="5"/>
        <v>78.658</v>
      </c>
      <c r="S19" s="50"/>
    </row>
    <row r="20" s="36" customFormat="1" ht="30" customHeight="1" spans="1:19">
      <c r="A20" s="43">
        <v>17</v>
      </c>
      <c r="B20" s="43" t="s">
        <v>41</v>
      </c>
      <c r="C20" s="43" t="s">
        <v>23</v>
      </c>
      <c r="D20" s="43"/>
      <c r="E20" s="43">
        <v>504</v>
      </c>
      <c r="F20" s="43">
        <v>88.43</v>
      </c>
      <c r="G20" s="43">
        <v>94</v>
      </c>
      <c r="H20" s="43">
        <v>91</v>
      </c>
      <c r="I20" s="43">
        <v>94</v>
      </c>
      <c r="J20" s="43" t="s">
        <v>24</v>
      </c>
      <c r="K20" s="43" t="s">
        <v>25</v>
      </c>
      <c r="L20" s="43">
        <v>17</v>
      </c>
      <c r="M20" s="43" t="s">
        <v>24</v>
      </c>
      <c r="N20" s="43">
        <v>91.41</v>
      </c>
      <c r="O20" s="43">
        <f t="shared" si="3"/>
        <v>77.6985</v>
      </c>
      <c r="P20" s="43">
        <v>6</v>
      </c>
      <c r="Q20" s="43">
        <f t="shared" si="4"/>
        <v>0.9</v>
      </c>
      <c r="R20" s="43">
        <f t="shared" si="5"/>
        <v>78.5985</v>
      </c>
      <c r="S20" s="50"/>
    </row>
    <row r="21" s="36" customFormat="1" ht="30" customHeight="1" spans="1:19">
      <c r="A21" s="43">
        <v>18</v>
      </c>
      <c r="B21" s="43" t="s">
        <v>42</v>
      </c>
      <c r="C21" s="43" t="s">
        <v>23</v>
      </c>
      <c r="D21" s="43"/>
      <c r="E21" s="43">
        <v>523</v>
      </c>
      <c r="F21" s="43">
        <v>90.43</v>
      </c>
      <c r="G21" s="43">
        <v>91</v>
      </c>
      <c r="H21" s="43">
        <v>91</v>
      </c>
      <c r="I21" s="43">
        <v>90</v>
      </c>
      <c r="J21" s="43" t="s">
        <v>24</v>
      </c>
      <c r="K21" s="43" t="s">
        <v>25</v>
      </c>
      <c r="L21" s="43">
        <v>25</v>
      </c>
      <c r="M21" s="43" t="s">
        <v>24</v>
      </c>
      <c r="N21" s="43">
        <v>89.44</v>
      </c>
      <c r="O21" s="43">
        <f t="shared" si="3"/>
        <v>76.024</v>
      </c>
      <c r="P21" s="43">
        <v>16</v>
      </c>
      <c r="Q21" s="43">
        <f t="shared" si="4"/>
        <v>2.4</v>
      </c>
      <c r="R21" s="43">
        <f t="shared" si="5"/>
        <v>78.424</v>
      </c>
      <c r="S21" s="50"/>
    </row>
    <row r="22" s="36" customFormat="1" ht="30" customHeight="1" spans="1:19">
      <c r="A22" s="43">
        <v>19</v>
      </c>
      <c r="B22" s="43" t="s">
        <v>43</v>
      </c>
      <c r="C22" s="43" t="s">
        <v>23</v>
      </c>
      <c r="D22" s="43"/>
      <c r="E22" s="43">
        <v>556</v>
      </c>
      <c r="F22" s="43">
        <v>88.29</v>
      </c>
      <c r="G22" s="43">
        <v>90</v>
      </c>
      <c r="H22" s="43">
        <v>87</v>
      </c>
      <c r="I22" s="43">
        <v>86</v>
      </c>
      <c r="J22" s="43" t="s">
        <v>24</v>
      </c>
      <c r="K22" s="43" t="s">
        <v>25</v>
      </c>
      <c r="L22" s="43">
        <v>26</v>
      </c>
      <c r="M22" s="43" t="s">
        <v>24</v>
      </c>
      <c r="N22" s="43">
        <v>89.36</v>
      </c>
      <c r="O22" s="43">
        <f t="shared" si="3"/>
        <v>75.956</v>
      </c>
      <c r="P22" s="43">
        <v>6</v>
      </c>
      <c r="Q22" s="43">
        <f t="shared" si="4"/>
        <v>0.9</v>
      </c>
      <c r="R22" s="43">
        <f t="shared" si="5"/>
        <v>76.856</v>
      </c>
      <c r="S22" s="50"/>
    </row>
    <row r="23" s="36" customFormat="1" ht="30" customHeight="1" spans="1:19">
      <c r="A23" s="43">
        <v>20</v>
      </c>
      <c r="B23" s="43" t="s">
        <v>44</v>
      </c>
      <c r="C23" s="43" t="s">
        <v>23</v>
      </c>
      <c r="D23" s="43"/>
      <c r="E23" s="43">
        <v>567</v>
      </c>
      <c r="F23" s="43">
        <v>87.71</v>
      </c>
      <c r="G23" s="44">
        <v>93</v>
      </c>
      <c r="H23" s="43">
        <v>86</v>
      </c>
      <c r="I23" s="43">
        <v>83</v>
      </c>
      <c r="J23" s="43" t="s">
        <v>24</v>
      </c>
      <c r="K23" s="43" t="s">
        <v>25</v>
      </c>
      <c r="L23" s="43">
        <v>32</v>
      </c>
      <c r="M23" s="43" t="s">
        <v>24</v>
      </c>
      <c r="N23" s="43">
        <v>88.7</v>
      </c>
      <c r="O23" s="43">
        <v>75.395</v>
      </c>
      <c r="P23" s="43">
        <v>6.5</v>
      </c>
      <c r="Q23" s="43">
        <v>0.975</v>
      </c>
      <c r="R23" s="43">
        <v>76.37</v>
      </c>
      <c r="S23" s="50"/>
    </row>
    <row r="24" s="37" customFormat="1" ht="30" customHeight="1" spans="1:19">
      <c r="A24" s="43">
        <v>21</v>
      </c>
      <c r="B24" s="43" t="s">
        <v>45</v>
      </c>
      <c r="C24" s="43" t="s">
        <v>23</v>
      </c>
      <c r="D24" s="43"/>
      <c r="E24" s="43">
        <v>487</v>
      </c>
      <c r="F24" s="43">
        <v>82.57</v>
      </c>
      <c r="G24" s="43">
        <v>88</v>
      </c>
      <c r="H24" s="43">
        <v>90</v>
      </c>
      <c r="I24" s="43">
        <v>81</v>
      </c>
      <c r="J24" s="43" t="s">
        <v>24</v>
      </c>
      <c r="K24" s="43" t="s">
        <v>25</v>
      </c>
      <c r="L24" s="43">
        <v>41</v>
      </c>
      <c r="M24" s="43" t="s">
        <v>24</v>
      </c>
      <c r="N24" s="43">
        <v>88.04</v>
      </c>
      <c r="O24" s="43">
        <f>N24*0.85</f>
        <v>74.834</v>
      </c>
      <c r="P24" s="43">
        <v>5</v>
      </c>
      <c r="Q24" s="43">
        <f>P24*0.15</f>
        <v>0.75</v>
      </c>
      <c r="R24" s="43">
        <f>O24+Q24</f>
        <v>75.584</v>
      </c>
      <c r="S24" s="50"/>
    </row>
  </sheetData>
  <autoFilter xmlns:etc="http://www.wps.cn/officeDocument/2017/etCustomData" ref="A3:S24" etc:filterBottomFollowUsedRange="0">
    <sortState ref="A3:S24">
      <sortCondition ref="R4" descending="1"/>
    </sortState>
    <extLst/>
  </autoFilter>
  <sortState ref="A5:AD40">
    <sortCondition ref="R5:R40" descending="1"/>
  </sortState>
  <mergeCells count="16">
    <mergeCell ref="A1:S1"/>
    <mergeCell ref="D2:F2"/>
    <mergeCell ref="G2:I2"/>
    <mergeCell ref="A2:A3"/>
    <mergeCell ref="B2:B3"/>
    <mergeCell ref="C2:C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</mergeCells>
  <printOptions horizontalCentered="1"/>
  <pageMargins left="0.196527777777778" right="0.196527777777778" top="0.511805555555556" bottom="0.314583333333333" header="0.511805555555556" footer="0.511805555555556"/>
  <pageSetup paperSize="8" scale="6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workbookViewId="0">
      <selection activeCell="Q2" sqref="Q2:Q3"/>
    </sheetView>
  </sheetViews>
  <sheetFormatPr defaultColWidth="9" defaultRowHeight="14.25"/>
  <cols>
    <col min="1" max="1" width="4.5" style="3" customWidth="1"/>
    <col min="2" max="2" width="7.83333333333333" customWidth="1"/>
    <col min="3" max="3" width="22.5833333333333" customWidth="1"/>
    <col min="4" max="4" width="5.58333333333333" style="3" customWidth="1"/>
    <col min="5" max="5" width="7.25" style="3" customWidth="1"/>
    <col min="6" max="6" width="5.75" style="3" customWidth="1"/>
    <col min="7" max="9" width="3.5" style="3" customWidth="1"/>
    <col min="10" max="10" width="7.95" style="3" customWidth="1"/>
    <col min="11" max="11" width="6.58333333333333" style="3" customWidth="1"/>
    <col min="12" max="13" width="7.33333333333333" style="3" customWidth="1"/>
    <col min="14" max="14" width="8.25" style="3" customWidth="1"/>
    <col min="15" max="15" width="8.66666666666667" style="3" customWidth="1"/>
    <col min="16" max="16" width="6.58333333333333" style="3" customWidth="1"/>
    <col min="17" max="17" width="5.75" style="3" customWidth="1"/>
    <col min="18" max="18" width="6.08333333333333" style="3" customWidth="1"/>
    <col min="19" max="19" width="5.79166666666667" style="4" customWidth="1"/>
  </cols>
  <sheetData>
    <row r="1" ht="36" customHeight="1" spans="1:19">
      <c r="A1" s="5" t="s">
        <v>46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7"/>
    </row>
    <row r="2" s="4" customFormat="1" ht="12" spans="1:19">
      <c r="A2" s="29" t="s">
        <v>1</v>
      </c>
      <c r="B2" s="29" t="s">
        <v>2</v>
      </c>
      <c r="C2" s="29" t="s">
        <v>3</v>
      </c>
      <c r="D2" s="29" t="s">
        <v>4</v>
      </c>
      <c r="E2" s="29"/>
      <c r="F2" s="29"/>
      <c r="G2" s="29" t="s">
        <v>5</v>
      </c>
      <c r="H2" s="29"/>
      <c r="I2" s="29"/>
      <c r="J2" s="11" t="s">
        <v>6</v>
      </c>
      <c r="K2" s="11" t="s">
        <v>7</v>
      </c>
      <c r="L2" s="31" t="s">
        <v>8</v>
      </c>
      <c r="M2" s="32" t="s">
        <v>9</v>
      </c>
      <c r="N2" s="31" t="s">
        <v>10</v>
      </c>
      <c r="O2" s="33" t="s">
        <v>11</v>
      </c>
      <c r="P2" s="29" t="s">
        <v>12</v>
      </c>
      <c r="Q2" s="33" t="s">
        <v>13</v>
      </c>
      <c r="R2" s="29" t="s">
        <v>14</v>
      </c>
      <c r="S2" s="29" t="s">
        <v>15</v>
      </c>
    </row>
    <row r="3" s="4" customFormat="1" ht="43" customHeight="1" spans="1:19">
      <c r="A3" s="29"/>
      <c r="B3" s="29"/>
      <c r="C3" s="29"/>
      <c r="D3" s="29" t="s">
        <v>16</v>
      </c>
      <c r="E3" s="29" t="s">
        <v>17</v>
      </c>
      <c r="F3" s="29" t="s">
        <v>18</v>
      </c>
      <c r="G3" s="29" t="s">
        <v>19</v>
      </c>
      <c r="H3" s="29" t="s">
        <v>20</v>
      </c>
      <c r="I3" s="29" t="s">
        <v>21</v>
      </c>
      <c r="J3" s="15"/>
      <c r="K3" s="15"/>
      <c r="L3" s="31"/>
      <c r="M3" s="34"/>
      <c r="N3" s="31"/>
      <c r="O3" s="29"/>
      <c r="P3" s="29"/>
      <c r="Q3" s="29"/>
      <c r="R3" s="29"/>
      <c r="S3" s="29"/>
    </row>
    <row r="4" s="2" customFormat="1" ht="30" customHeight="1" spans="1:19">
      <c r="A4" s="30">
        <v>1</v>
      </c>
      <c r="B4" s="30" t="s">
        <v>47</v>
      </c>
      <c r="C4" s="30" t="s">
        <v>48</v>
      </c>
      <c r="D4" s="30"/>
      <c r="E4" s="30">
        <v>531</v>
      </c>
      <c r="F4" s="30">
        <v>82.57</v>
      </c>
      <c r="G4" s="30">
        <v>96</v>
      </c>
      <c r="H4" s="30">
        <v>93</v>
      </c>
      <c r="I4" s="30">
        <v>91</v>
      </c>
      <c r="J4" s="30" t="s">
        <v>24</v>
      </c>
      <c r="K4" s="30" t="s">
        <v>25</v>
      </c>
      <c r="L4" s="30">
        <v>2</v>
      </c>
      <c r="M4" s="30" t="s">
        <v>24</v>
      </c>
      <c r="N4" s="30">
        <v>93.4</v>
      </c>
      <c r="O4" s="30">
        <f t="shared" ref="O4:O10" si="0">N4*0.85</f>
        <v>79.39</v>
      </c>
      <c r="P4" s="30">
        <v>14</v>
      </c>
      <c r="Q4" s="30">
        <f t="shared" ref="Q4:Q10" si="1">P4*0.15</f>
        <v>2.1</v>
      </c>
      <c r="R4" s="30">
        <f t="shared" ref="R4:R10" si="2">O4+Q4</f>
        <v>81.49</v>
      </c>
      <c r="S4" s="30"/>
    </row>
    <row r="5" s="2" customFormat="1" ht="30" customHeight="1" spans="1:19">
      <c r="A5" s="30">
        <v>2</v>
      </c>
      <c r="B5" s="30" t="s">
        <v>49</v>
      </c>
      <c r="C5" s="30" t="s">
        <v>48</v>
      </c>
      <c r="D5" s="30"/>
      <c r="E5" s="30">
        <v>461</v>
      </c>
      <c r="F5" s="30">
        <v>84</v>
      </c>
      <c r="G5" s="30">
        <v>92</v>
      </c>
      <c r="H5" s="30">
        <v>93</v>
      </c>
      <c r="I5" s="30">
        <v>94</v>
      </c>
      <c r="J5" s="30" t="s">
        <v>24</v>
      </c>
      <c r="K5" s="30" t="s">
        <v>25</v>
      </c>
      <c r="L5" s="30">
        <v>1</v>
      </c>
      <c r="M5" s="30" t="s">
        <v>24</v>
      </c>
      <c r="N5" s="30">
        <v>93.63</v>
      </c>
      <c r="O5" s="30">
        <f t="shared" si="0"/>
        <v>79.5855</v>
      </c>
      <c r="P5" s="30">
        <v>6</v>
      </c>
      <c r="Q5" s="30">
        <f t="shared" si="1"/>
        <v>0.9</v>
      </c>
      <c r="R5" s="30">
        <f t="shared" si="2"/>
        <v>80.4855</v>
      </c>
      <c r="S5" s="30"/>
    </row>
    <row r="6" s="2" customFormat="1" ht="30" customHeight="1" spans="1:19">
      <c r="A6" s="30">
        <v>3</v>
      </c>
      <c r="B6" s="30" t="s">
        <v>50</v>
      </c>
      <c r="C6" s="30" t="s">
        <v>48</v>
      </c>
      <c r="D6" s="30"/>
      <c r="E6" s="30">
        <v>431</v>
      </c>
      <c r="F6" s="30">
        <v>83.43</v>
      </c>
      <c r="G6" s="30">
        <v>92</v>
      </c>
      <c r="H6" s="30">
        <v>91</v>
      </c>
      <c r="I6" s="30">
        <v>91</v>
      </c>
      <c r="J6" s="30" t="s">
        <v>24</v>
      </c>
      <c r="K6" s="30" t="s">
        <v>25</v>
      </c>
      <c r="L6" s="30">
        <v>3</v>
      </c>
      <c r="M6" s="30" t="s">
        <v>24</v>
      </c>
      <c r="N6" s="30">
        <v>91.9</v>
      </c>
      <c r="O6" s="30">
        <f t="shared" si="0"/>
        <v>78.115</v>
      </c>
      <c r="P6" s="30">
        <v>7.5</v>
      </c>
      <c r="Q6" s="30">
        <f t="shared" si="1"/>
        <v>1.125</v>
      </c>
      <c r="R6" s="30">
        <f t="shared" si="2"/>
        <v>79.24</v>
      </c>
      <c r="S6" s="30"/>
    </row>
    <row r="7" s="2" customFormat="1" ht="30" customHeight="1" spans="1:19">
      <c r="A7" s="30">
        <v>4</v>
      </c>
      <c r="B7" s="30" t="s">
        <v>51</v>
      </c>
      <c r="C7" s="30" t="s">
        <v>48</v>
      </c>
      <c r="D7" s="30"/>
      <c r="E7" s="30" t="s">
        <v>52</v>
      </c>
      <c r="F7" s="30">
        <v>87.57</v>
      </c>
      <c r="G7" s="30">
        <v>89</v>
      </c>
      <c r="H7" s="30">
        <v>85</v>
      </c>
      <c r="I7" s="30">
        <v>82</v>
      </c>
      <c r="J7" s="30" t="s">
        <v>24</v>
      </c>
      <c r="K7" s="30" t="s">
        <v>25</v>
      </c>
      <c r="L7" s="30">
        <v>9</v>
      </c>
      <c r="M7" s="30" t="s">
        <v>24</v>
      </c>
      <c r="N7" s="30">
        <v>89.19</v>
      </c>
      <c r="O7" s="30">
        <f t="shared" si="0"/>
        <v>75.8115</v>
      </c>
      <c r="P7" s="30">
        <v>22.5</v>
      </c>
      <c r="Q7" s="30">
        <f t="shared" si="1"/>
        <v>3.375</v>
      </c>
      <c r="R7" s="30">
        <f t="shared" si="2"/>
        <v>79.1865</v>
      </c>
      <c r="S7" s="30"/>
    </row>
    <row r="8" s="2" customFormat="1" ht="30" customHeight="1" spans="1:19">
      <c r="A8" s="30">
        <v>5</v>
      </c>
      <c r="B8" s="30" t="s">
        <v>53</v>
      </c>
      <c r="C8" s="30" t="s">
        <v>48</v>
      </c>
      <c r="D8" s="30"/>
      <c r="E8" s="30">
        <v>432</v>
      </c>
      <c r="F8" s="30">
        <v>81.86</v>
      </c>
      <c r="G8" s="30">
        <v>88</v>
      </c>
      <c r="H8" s="30">
        <v>89</v>
      </c>
      <c r="I8" s="30">
        <v>88</v>
      </c>
      <c r="J8" s="30" t="s">
        <v>24</v>
      </c>
      <c r="K8" s="30" t="s">
        <v>25</v>
      </c>
      <c r="L8" s="30">
        <v>4</v>
      </c>
      <c r="M8" s="30" t="s">
        <v>24</v>
      </c>
      <c r="N8" s="30">
        <v>91.59</v>
      </c>
      <c r="O8" s="30">
        <f t="shared" si="0"/>
        <v>77.8515</v>
      </c>
      <c r="P8" s="30">
        <v>6</v>
      </c>
      <c r="Q8" s="30">
        <f t="shared" si="1"/>
        <v>0.9</v>
      </c>
      <c r="R8" s="30">
        <f t="shared" si="2"/>
        <v>78.7515</v>
      </c>
      <c r="S8" s="30"/>
    </row>
    <row r="9" s="2" customFormat="1" ht="30" customHeight="1" spans="1:19">
      <c r="A9" s="30">
        <v>6</v>
      </c>
      <c r="B9" s="30" t="s">
        <v>54</v>
      </c>
      <c r="C9" s="30" t="s">
        <v>48</v>
      </c>
      <c r="D9" s="30"/>
      <c r="E9" s="30">
        <v>489</v>
      </c>
      <c r="F9" s="30">
        <v>89.57</v>
      </c>
      <c r="G9" s="30">
        <v>93</v>
      </c>
      <c r="H9" s="30">
        <v>93</v>
      </c>
      <c r="I9" s="30">
        <v>87</v>
      </c>
      <c r="J9" s="30" t="s">
        <v>24</v>
      </c>
      <c r="K9" s="30" t="s">
        <v>25</v>
      </c>
      <c r="L9" s="30">
        <v>5</v>
      </c>
      <c r="M9" s="30" t="s">
        <v>24</v>
      </c>
      <c r="N9" s="30">
        <v>91.15</v>
      </c>
      <c r="O9" s="30">
        <f t="shared" si="0"/>
        <v>77.4775</v>
      </c>
      <c r="P9" s="30">
        <v>6.5</v>
      </c>
      <c r="Q9" s="30">
        <f t="shared" si="1"/>
        <v>0.975</v>
      </c>
      <c r="R9" s="30">
        <f t="shared" si="2"/>
        <v>78.4525</v>
      </c>
      <c r="S9" s="30"/>
    </row>
    <row r="10" s="2" customFormat="1" ht="30" customHeight="1" spans="1:19">
      <c r="A10" s="30">
        <v>7</v>
      </c>
      <c r="B10" s="30" t="s">
        <v>55</v>
      </c>
      <c r="C10" s="30" t="s">
        <v>48</v>
      </c>
      <c r="D10" s="30"/>
      <c r="E10" s="30">
        <v>563</v>
      </c>
      <c r="F10" s="30">
        <v>87.71</v>
      </c>
      <c r="G10" s="30">
        <v>93</v>
      </c>
      <c r="H10" s="30">
        <v>91</v>
      </c>
      <c r="I10" s="30">
        <v>85</v>
      </c>
      <c r="J10" s="30" t="s">
        <v>24</v>
      </c>
      <c r="K10" s="30" t="s">
        <v>25</v>
      </c>
      <c r="L10" s="30">
        <v>6</v>
      </c>
      <c r="M10" s="30" t="s">
        <v>24</v>
      </c>
      <c r="N10" s="30">
        <v>90.81</v>
      </c>
      <c r="O10" s="30">
        <f t="shared" si="0"/>
        <v>77.1885</v>
      </c>
      <c r="P10" s="30">
        <v>7</v>
      </c>
      <c r="Q10" s="30">
        <f t="shared" si="1"/>
        <v>1.05</v>
      </c>
      <c r="R10" s="30">
        <f t="shared" si="2"/>
        <v>78.2385</v>
      </c>
      <c r="S10" s="30"/>
    </row>
  </sheetData>
  <autoFilter xmlns:etc="http://www.wps.cn/officeDocument/2017/etCustomData" ref="A3:S10" etc:filterBottomFollowUsedRange="0">
    <sortState ref="A3:S10">
      <sortCondition ref="R4" descending="1"/>
    </sortState>
    <extLst/>
  </autoFilter>
  <mergeCells count="16">
    <mergeCell ref="A1:S1"/>
    <mergeCell ref="D2:F2"/>
    <mergeCell ref="G2:I2"/>
    <mergeCell ref="A2:A3"/>
    <mergeCell ref="B2:B3"/>
    <mergeCell ref="C2:C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</mergeCells>
  <printOptions horizontalCentered="1"/>
  <pageMargins left="0.357638888888889" right="0.357638888888889" top="1" bottom="1" header="0.5" footer="0.5"/>
  <pageSetup paperSize="8" scale="7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zoomScale="90" zoomScaleNormal="90" workbookViewId="0">
      <selection activeCell="Q2" sqref="Q2:Q3"/>
    </sheetView>
  </sheetViews>
  <sheetFormatPr defaultColWidth="9" defaultRowHeight="14.25" outlineLevelRow="7"/>
  <cols>
    <col min="1" max="1" width="5.25" style="19" customWidth="1"/>
    <col min="2" max="2" width="7" style="19" customWidth="1"/>
    <col min="3" max="3" width="8.58333333333333" style="19" customWidth="1"/>
    <col min="4" max="4" width="4.58333333333333" style="19" customWidth="1"/>
    <col min="5" max="5" width="8.08333333333333" style="19" customWidth="1"/>
    <col min="6" max="6" width="6.33333333333333" style="19" customWidth="1"/>
    <col min="7" max="9" width="3.33333333333333" style="19" customWidth="1"/>
    <col min="10" max="10" width="8.05" style="19" customWidth="1"/>
    <col min="11" max="11" width="7.225" style="19" customWidth="1"/>
    <col min="12" max="13" width="7.08333333333333" style="19" customWidth="1"/>
    <col min="14" max="14" width="6.58333333333333" style="19" customWidth="1"/>
    <col min="15" max="15" width="8.33333333333333" style="19" customWidth="1"/>
    <col min="16" max="16" width="6.58333333333333" style="19" customWidth="1"/>
    <col min="17" max="17" width="6.33333333333333" style="19" customWidth="1"/>
    <col min="18" max="18" width="8.58333333333333" style="19" customWidth="1"/>
    <col min="19" max="19" width="4.625" style="20" customWidth="1"/>
    <col min="20" max="28" width="9" style="19"/>
    <col min="29" max="16377" width="22.25" style="19"/>
    <col min="16378" max="16384" width="9" style="19"/>
  </cols>
  <sheetData>
    <row r="1" ht="50" customHeight="1" spans="1:19">
      <c r="A1" s="21" t="s">
        <v>56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6"/>
      <c r="R1" s="26"/>
      <c r="S1" s="27"/>
    </row>
    <row r="2" s="18" customFormat="1" ht="30" customHeight="1" spans="1:19">
      <c r="A2" s="7" t="s">
        <v>1</v>
      </c>
      <c r="B2" s="7" t="s">
        <v>2</v>
      </c>
      <c r="C2" s="7" t="s">
        <v>3</v>
      </c>
      <c r="D2" s="7" t="s">
        <v>4</v>
      </c>
      <c r="E2" s="7"/>
      <c r="F2" s="7"/>
      <c r="G2" s="7" t="s">
        <v>5</v>
      </c>
      <c r="H2" s="7"/>
      <c r="I2" s="7"/>
      <c r="J2" s="11" t="s">
        <v>6</v>
      </c>
      <c r="K2" s="11" t="s">
        <v>7</v>
      </c>
      <c r="L2" s="23" t="s">
        <v>8</v>
      </c>
      <c r="M2" s="24" t="s">
        <v>9</v>
      </c>
      <c r="N2" s="7" t="s">
        <v>10</v>
      </c>
      <c r="O2" s="14" t="s">
        <v>11</v>
      </c>
      <c r="P2" s="7" t="s">
        <v>12</v>
      </c>
      <c r="Q2" s="14" t="s">
        <v>13</v>
      </c>
      <c r="R2" s="7" t="s">
        <v>14</v>
      </c>
      <c r="S2" s="7" t="s">
        <v>15</v>
      </c>
    </row>
    <row r="3" s="18" customFormat="1" ht="40" customHeight="1" spans="1:19">
      <c r="A3" s="7"/>
      <c r="B3" s="7"/>
      <c r="C3" s="7"/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15"/>
      <c r="K3" s="15"/>
      <c r="L3" s="23"/>
      <c r="M3" s="25"/>
      <c r="N3" s="7"/>
      <c r="O3" s="7"/>
      <c r="P3" s="7"/>
      <c r="Q3" s="7"/>
      <c r="R3" s="7"/>
      <c r="S3" s="7"/>
    </row>
    <row r="4" s="2" customFormat="1" ht="40" customHeight="1" spans="1:19">
      <c r="A4" s="8">
        <v>1</v>
      </c>
      <c r="B4" s="22" t="s">
        <v>57</v>
      </c>
      <c r="C4" s="8" t="s">
        <v>58</v>
      </c>
      <c r="D4" s="8"/>
      <c r="E4" s="8">
        <v>651</v>
      </c>
      <c r="F4" s="8">
        <v>90.86</v>
      </c>
      <c r="G4" s="8">
        <v>94</v>
      </c>
      <c r="H4" s="8">
        <v>97</v>
      </c>
      <c r="I4" s="8">
        <v>98</v>
      </c>
      <c r="J4" s="8" t="s">
        <v>24</v>
      </c>
      <c r="K4" s="8" t="s">
        <v>25</v>
      </c>
      <c r="L4" s="8">
        <v>1</v>
      </c>
      <c r="M4" s="8" t="s">
        <v>24</v>
      </c>
      <c r="N4" s="8">
        <v>93.74</v>
      </c>
      <c r="O4" s="8">
        <f>N4*0.85</f>
        <v>79.679</v>
      </c>
      <c r="P4" s="8">
        <v>15</v>
      </c>
      <c r="Q4" s="8">
        <f>P4*0.15</f>
        <v>2.25</v>
      </c>
      <c r="R4" s="8">
        <f>O4+Q4</f>
        <v>81.929</v>
      </c>
      <c r="S4" s="28"/>
    </row>
    <row r="5" s="2" customFormat="1" ht="40" customHeight="1" spans="1:19">
      <c r="A5" s="8">
        <v>2</v>
      </c>
      <c r="B5" s="22" t="s">
        <v>59</v>
      </c>
      <c r="C5" s="8" t="s">
        <v>58</v>
      </c>
      <c r="D5" s="8"/>
      <c r="E5" s="8">
        <v>512</v>
      </c>
      <c r="F5" s="8">
        <v>88.29</v>
      </c>
      <c r="G5" s="8">
        <v>91</v>
      </c>
      <c r="H5" s="8">
        <v>97</v>
      </c>
      <c r="I5" s="8">
        <v>90</v>
      </c>
      <c r="J5" s="8" t="s">
        <v>24</v>
      </c>
      <c r="K5" s="8" t="s">
        <v>25</v>
      </c>
      <c r="L5" s="8">
        <v>3</v>
      </c>
      <c r="M5" s="8" t="s">
        <v>24</v>
      </c>
      <c r="N5" s="8">
        <v>93.29</v>
      </c>
      <c r="O5" s="8">
        <f>N5*0.85</f>
        <v>79.2965</v>
      </c>
      <c r="P5" s="8">
        <v>8</v>
      </c>
      <c r="Q5" s="8">
        <f>P5*0.15</f>
        <v>1.2</v>
      </c>
      <c r="R5" s="8">
        <f>O5+Q5</f>
        <v>80.4965</v>
      </c>
      <c r="S5" s="28"/>
    </row>
    <row r="6" s="2" customFormat="1" ht="40" customHeight="1" spans="1:19">
      <c r="A6" s="8">
        <v>3</v>
      </c>
      <c r="B6" s="22" t="s">
        <v>60</v>
      </c>
      <c r="C6" s="8" t="s">
        <v>58</v>
      </c>
      <c r="D6" s="8"/>
      <c r="E6" s="8">
        <v>495</v>
      </c>
      <c r="F6" s="8">
        <v>81.57</v>
      </c>
      <c r="G6" s="8">
        <v>90</v>
      </c>
      <c r="H6" s="8">
        <v>97</v>
      </c>
      <c r="I6" s="8">
        <v>98</v>
      </c>
      <c r="J6" s="8" t="s">
        <v>24</v>
      </c>
      <c r="K6" s="8" t="s">
        <v>25</v>
      </c>
      <c r="L6" s="8">
        <v>2</v>
      </c>
      <c r="M6" s="8" t="s">
        <v>24</v>
      </c>
      <c r="N6" s="8">
        <v>93.34</v>
      </c>
      <c r="O6" s="8">
        <f>N6*0.85</f>
        <v>79.339</v>
      </c>
      <c r="P6" s="8">
        <v>7</v>
      </c>
      <c r="Q6" s="8">
        <f>P6*0.15</f>
        <v>1.05</v>
      </c>
      <c r="R6" s="8">
        <f>O6+Q6</f>
        <v>80.389</v>
      </c>
      <c r="S6" s="28"/>
    </row>
    <row r="7" s="2" customFormat="1" ht="40" customHeight="1" spans="1:19">
      <c r="A7" s="8">
        <v>4</v>
      </c>
      <c r="B7" s="22" t="s">
        <v>61</v>
      </c>
      <c r="C7" s="8" t="s">
        <v>58</v>
      </c>
      <c r="D7" s="8"/>
      <c r="E7" s="8">
        <v>462</v>
      </c>
      <c r="F7" s="8">
        <v>82.14</v>
      </c>
      <c r="G7" s="8">
        <v>86</v>
      </c>
      <c r="H7" s="8">
        <v>93</v>
      </c>
      <c r="I7" s="8">
        <v>95</v>
      </c>
      <c r="J7" s="8" t="s">
        <v>24</v>
      </c>
      <c r="K7" s="8" t="s">
        <v>25</v>
      </c>
      <c r="L7" s="8">
        <v>4</v>
      </c>
      <c r="M7" s="8" t="s">
        <v>24</v>
      </c>
      <c r="N7" s="8">
        <v>91.64</v>
      </c>
      <c r="O7" s="8">
        <f>N7*0.85</f>
        <v>77.894</v>
      </c>
      <c r="P7" s="8">
        <v>13</v>
      </c>
      <c r="Q7" s="8">
        <f>P7*0.15</f>
        <v>1.95</v>
      </c>
      <c r="R7" s="8">
        <f>O7+Q7</f>
        <v>79.844</v>
      </c>
      <c r="S7" s="28"/>
    </row>
    <row r="8" ht="20.15" customHeight="1"/>
  </sheetData>
  <autoFilter xmlns:etc="http://www.wps.cn/officeDocument/2017/etCustomData" ref="A3:S7" etc:filterBottomFollowUsedRange="0">
    <sortState ref="A3:S7">
      <sortCondition ref="R4" descending="1"/>
    </sortState>
    <extLst/>
  </autoFilter>
  <sortState ref="A5:AD13">
    <sortCondition ref="R5:R13" descending="1"/>
  </sortState>
  <mergeCells count="16">
    <mergeCell ref="A1:S1"/>
    <mergeCell ref="D2:F2"/>
    <mergeCell ref="G2:I2"/>
    <mergeCell ref="A2:A3"/>
    <mergeCell ref="B2:B3"/>
    <mergeCell ref="C2:C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</mergeCells>
  <printOptions horizontalCentered="1"/>
  <pageMargins left="0.314583333333333" right="0.314583333333333" top="0.393055555555556" bottom="0.393055555555556" header="0.5" footer="0.5"/>
  <pageSetup paperSize="8" scale="81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zoomScale="90" zoomScaleNormal="90" workbookViewId="0">
      <selection activeCell="P7" sqref="P7"/>
    </sheetView>
  </sheetViews>
  <sheetFormatPr defaultColWidth="9" defaultRowHeight="14.25"/>
  <cols>
    <col min="1" max="1" width="4.5" style="3" customWidth="1"/>
    <col min="2" max="2" width="7.83333333333333" customWidth="1"/>
    <col min="3" max="3" width="35.1666666666667" customWidth="1"/>
    <col min="4" max="4" width="5.58333333333333" style="3" customWidth="1"/>
    <col min="5" max="5" width="7.25" style="3" customWidth="1"/>
    <col min="6" max="6" width="5.75" style="3" customWidth="1"/>
    <col min="7" max="9" width="3.5" style="3" customWidth="1"/>
    <col min="10" max="10" width="9.025" style="3" customWidth="1"/>
    <col min="11" max="11" width="8.05" style="3" customWidth="1"/>
    <col min="12" max="13" width="7.33333333333333" style="3" customWidth="1"/>
    <col min="14" max="14" width="8.25" style="3" customWidth="1"/>
    <col min="15" max="15" width="8.66666666666667" style="3" customWidth="1"/>
    <col min="16" max="16" width="6.58333333333333" style="3" customWidth="1"/>
    <col min="17" max="17" width="7.35" style="3" customWidth="1"/>
    <col min="18" max="18" width="7.25" style="3" customWidth="1"/>
    <col min="19" max="19" width="5.55833333333333" style="4" customWidth="1"/>
  </cols>
  <sheetData>
    <row r="1" ht="34" customHeight="1" spans="1:19">
      <c r="A1" s="5" t="s">
        <v>62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7"/>
    </row>
    <row r="2" s="1" customFormat="1" ht="25" customHeight="1" spans="1:19">
      <c r="A2" s="7" t="s">
        <v>1</v>
      </c>
      <c r="B2" s="7" t="s">
        <v>2</v>
      </c>
      <c r="C2" s="7" t="s">
        <v>3</v>
      </c>
      <c r="D2" s="7" t="s">
        <v>4</v>
      </c>
      <c r="E2" s="7"/>
      <c r="F2" s="7"/>
      <c r="G2" s="7" t="s">
        <v>5</v>
      </c>
      <c r="H2" s="7"/>
      <c r="I2" s="7"/>
      <c r="J2" s="11" t="s">
        <v>6</v>
      </c>
      <c r="K2" s="11" t="s">
        <v>7</v>
      </c>
      <c r="L2" s="12" t="s">
        <v>8</v>
      </c>
      <c r="M2" s="13" t="s">
        <v>9</v>
      </c>
      <c r="N2" s="12" t="s">
        <v>10</v>
      </c>
      <c r="O2" s="14" t="s">
        <v>11</v>
      </c>
      <c r="P2" s="7" t="s">
        <v>12</v>
      </c>
      <c r="Q2" s="14" t="s">
        <v>13</v>
      </c>
      <c r="R2" s="7" t="s">
        <v>14</v>
      </c>
      <c r="S2" s="7" t="s">
        <v>15</v>
      </c>
    </row>
    <row r="3" s="1" customFormat="1" ht="45" customHeight="1" spans="1:19">
      <c r="A3" s="7"/>
      <c r="B3" s="7"/>
      <c r="C3" s="7"/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15"/>
      <c r="K3" s="15"/>
      <c r="L3" s="12"/>
      <c r="M3" s="16"/>
      <c r="N3" s="12"/>
      <c r="O3" s="7"/>
      <c r="P3" s="7"/>
      <c r="Q3" s="7"/>
      <c r="R3" s="7"/>
      <c r="S3" s="7"/>
    </row>
    <row r="4" ht="40" customHeight="1" spans="1:19">
      <c r="A4" s="8">
        <v>1</v>
      </c>
      <c r="B4" s="9" t="s">
        <v>63</v>
      </c>
      <c r="C4" s="8" t="s">
        <v>64</v>
      </c>
      <c r="D4" s="8"/>
      <c r="E4" s="8">
        <v>548</v>
      </c>
      <c r="F4" s="8">
        <v>88.57</v>
      </c>
      <c r="G4" s="8">
        <v>87</v>
      </c>
      <c r="H4" s="8">
        <v>94</v>
      </c>
      <c r="I4" s="8">
        <v>89</v>
      </c>
      <c r="J4" s="8" t="s">
        <v>24</v>
      </c>
      <c r="K4" s="8" t="s">
        <v>25</v>
      </c>
      <c r="L4" s="8">
        <v>3</v>
      </c>
      <c r="M4" s="8" t="s">
        <v>24</v>
      </c>
      <c r="N4" s="8">
        <v>92.87</v>
      </c>
      <c r="O4" s="8">
        <f>N4*0.85</f>
        <v>78.9395</v>
      </c>
      <c r="P4" s="8">
        <v>28</v>
      </c>
      <c r="Q4" s="8">
        <f>P4*0.15</f>
        <v>4.2</v>
      </c>
      <c r="R4" s="8">
        <f>O4+Q4</f>
        <v>83.1395</v>
      </c>
      <c r="S4" s="8"/>
    </row>
    <row r="5" s="2" customFormat="1" ht="40" customHeight="1" spans="1:19">
      <c r="A5" s="8">
        <v>2</v>
      </c>
      <c r="B5" s="9" t="s">
        <v>65</v>
      </c>
      <c r="C5" s="8" t="s">
        <v>64</v>
      </c>
      <c r="D5" s="8"/>
      <c r="E5" s="8">
        <v>598</v>
      </c>
      <c r="F5" s="8">
        <v>89.86</v>
      </c>
      <c r="G5" s="8">
        <v>93</v>
      </c>
      <c r="H5" s="8">
        <v>98</v>
      </c>
      <c r="I5" s="8">
        <v>95</v>
      </c>
      <c r="J5" s="8" t="s">
        <v>24</v>
      </c>
      <c r="K5" s="8" t="s">
        <v>25</v>
      </c>
      <c r="L5" s="8">
        <v>2</v>
      </c>
      <c r="M5" s="8" t="s">
        <v>24</v>
      </c>
      <c r="N5" s="8">
        <v>93.12</v>
      </c>
      <c r="O5" s="8">
        <f t="shared" ref="O4:O9" si="0">N5*0.85</f>
        <v>79.152</v>
      </c>
      <c r="P5" s="8">
        <v>16</v>
      </c>
      <c r="Q5" s="8">
        <f t="shared" ref="Q4:Q9" si="1">P5*0.15</f>
        <v>2.4</v>
      </c>
      <c r="R5" s="8">
        <f>O5+Q5</f>
        <v>81.552</v>
      </c>
      <c r="S5" s="8"/>
    </row>
    <row r="6" s="2" customFormat="1" ht="40" customHeight="1" spans="1:19">
      <c r="A6" s="8">
        <v>3</v>
      </c>
      <c r="B6" s="9" t="s">
        <v>66</v>
      </c>
      <c r="C6" s="8" t="s">
        <v>64</v>
      </c>
      <c r="D6" s="8"/>
      <c r="E6" s="8">
        <v>513</v>
      </c>
      <c r="F6" s="8">
        <v>85.57</v>
      </c>
      <c r="G6" s="8">
        <v>88</v>
      </c>
      <c r="H6" s="8">
        <v>94</v>
      </c>
      <c r="I6" s="8">
        <v>96</v>
      </c>
      <c r="J6" s="8" t="s">
        <v>24</v>
      </c>
      <c r="K6" s="8" t="s">
        <v>25</v>
      </c>
      <c r="L6" s="8">
        <v>1</v>
      </c>
      <c r="M6" s="8" t="s">
        <v>24</v>
      </c>
      <c r="N6" s="8">
        <v>93.76</v>
      </c>
      <c r="O6" s="8">
        <f t="shared" si="0"/>
        <v>79.696</v>
      </c>
      <c r="P6" s="8">
        <v>6</v>
      </c>
      <c r="Q6" s="8">
        <f t="shared" si="1"/>
        <v>0.9</v>
      </c>
      <c r="R6" s="8">
        <f>O6+Q6</f>
        <v>80.596</v>
      </c>
      <c r="S6" s="8"/>
    </row>
    <row r="7" s="2" customFormat="1" ht="40" customHeight="1" spans="1:19">
      <c r="A7" s="8">
        <v>4</v>
      </c>
      <c r="B7" s="9" t="s">
        <v>67</v>
      </c>
      <c r="C7" s="8" t="s">
        <v>64</v>
      </c>
      <c r="D7" s="8"/>
      <c r="E7" s="8">
        <v>585</v>
      </c>
      <c r="F7" s="8">
        <v>87.57</v>
      </c>
      <c r="G7" s="8">
        <v>95</v>
      </c>
      <c r="H7" s="8">
        <v>96</v>
      </c>
      <c r="I7" s="8">
        <v>94</v>
      </c>
      <c r="J7" s="8" t="s">
        <v>24</v>
      </c>
      <c r="K7" s="8" t="s">
        <v>25</v>
      </c>
      <c r="L7" s="8">
        <v>4</v>
      </c>
      <c r="M7" s="8" t="s">
        <v>24</v>
      </c>
      <c r="N7" s="8">
        <v>92.58</v>
      </c>
      <c r="O7" s="8">
        <f t="shared" si="0"/>
        <v>78.693</v>
      </c>
      <c r="P7" s="8">
        <v>12</v>
      </c>
      <c r="Q7" s="8">
        <f t="shared" si="1"/>
        <v>1.8</v>
      </c>
      <c r="R7" s="8">
        <f t="shared" ref="R7:R9" si="2">O7+Q7</f>
        <v>80.493</v>
      </c>
      <c r="S7" s="8"/>
    </row>
    <row r="8" s="2" customFormat="1" ht="40" customHeight="1" spans="1:19">
      <c r="A8" s="8">
        <v>5</v>
      </c>
      <c r="B8" s="9" t="s">
        <v>68</v>
      </c>
      <c r="C8" s="8" t="s">
        <v>64</v>
      </c>
      <c r="D8" s="8"/>
      <c r="E8" s="8">
        <v>464</v>
      </c>
      <c r="F8" s="8">
        <v>83.29</v>
      </c>
      <c r="G8" s="8">
        <v>84</v>
      </c>
      <c r="H8" s="8">
        <v>93</v>
      </c>
      <c r="I8" s="8">
        <v>88</v>
      </c>
      <c r="J8" s="8" t="s">
        <v>24</v>
      </c>
      <c r="K8" s="8" t="s">
        <v>25</v>
      </c>
      <c r="L8" s="8">
        <v>5</v>
      </c>
      <c r="M8" s="8" t="s">
        <v>24</v>
      </c>
      <c r="N8" s="8">
        <v>91.89</v>
      </c>
      <c r="O8" s="8">
        <f t="shared" si="0"/>
        <v>78.1065</v>
      </c>
      <c r="P8" s="8">
        <v>7.5</v>
      </c>
      <c r="Q8" s="8">
        <f t="shared" si="1"/>
        <v>1.125</v>
      </c>
      <c r="R8" s="8">
        <f t="shared" si="2"/>
        <v>79.2315</v>
      </c>
      <c r="S8" s="9"/>
    </row>
    <row r="9" s="2" customFormat="1" ht="40" customHeight="1" spans="1:19">
      <c r="A9" s="8">
        <v>6</v>
      </c>
      <c r="B9" s="9" t="s">
        <v>69</v>
      </c>
      <c r="C9" s="8" t="s">
        <v>64</v>
      </c>
      <c r="D9" s="8"/>
      <c r="E9" s="8">
        <v>446</v>
      </c>
      <c r="F9" s="10">
        <v>79.57</v>
      </c>
      <c r="G9" s="8">
        <v>90</v>
      </c>
      <c r="H9" s="8">
        <v>95</v>
      </c>
      <c r="I9" s="8">
        <v>96</v>
      </c>
      <c r="J9" s="8" t="s">
        <v>24</v>
      </c>
      <c r="K9" s="8" t="s">
        <v>25</v>
      </c>
      <c r="L9" s="8">
        <v>6</v>
      </c>
      <c r="M9" s="8" t="s">
        <v>24</v>
      </c>
      <c r="N9" s="8">
        <v>90.16</v>
      </c>
      <c r="O9" s="8">
        <f t="shared" si="0"/>
        <v>76.636</v>
      </c>
      <c r="P9" s="8">
        <v>2</v>
      </c>
      <c r="Q9" s="8">
        <f t="shared" si="1"/>
        <v>0.3</v>
      </c>
      <c r="R9" s="8">
        <f t="shared" si="2"/>
        <v>76.936</v>
      </c>
      <c r="S9" s="8"/>
    </row>
  </sheetData>
  <autoFilter xmlns:etc="http://www.wps.cn/officeDocument/2017/etCustomData" ref="A3:S9" etc:filterBottomFollowUsedRange="0">
    <sortState ref="A3:S9">
      <sortCondition ref="R4" descending="1"/>
    </sortState>
    <extLst/>
  </autoFilter>
  <mergeCells count="16">
    <mergeCell ref="A1:S1"/>
    <mergeCell ref="D2:F2"/>
    <mergeCell ref="G2:I2"/>
    <mergeCell ref="A2:A3"/>
    <mergeCell ref="B2:B3"/>
    <mergeCell ref="C2:C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</mergeCells>
  <printOptions horizontalCentered="1"/>
  <pageMargins left="0.357638888888889" right="0.357638888888889" top="1" bottom="1" header="0.5" footer="0.5"/>
  <pageSetup paperSize="8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侦查学21</vt:lpstr>
      <vt:lpstr>侦查学（法庭科学方向）7</vt:lpstr>
      <vt:lpstr>治安专业4</vt:lpstr>
      <vt:lpstr>治安学（金融犯罪治理卓越人才实验班）6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刑司</dc:creator>
  <cp:lastModifiedBy>jxb</cp:lastModifiedBy>
  <cp:revision>1</cp:revision>
  <dcterms:created xsi:type="dcterms:W3CDTF">2015-09-15T06:31:00Z</dcterms:created>
  <cp:lastPrinted>2024-09-06T02:20:00Z</cp:lastPrinted>
  <dcterms:modified xsi:type="dcterms:W3CDTF">2025-09-12T01:12:11Z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C5F370458740475EAB68254C765E0DB1_13</vt:lpwstr>
  </property>
</Properties>
</file>